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Исполнение по КВСР_2" sheetId="1" r:id="rId1"/>
  </sheets>
  <definedNames>
    <definedName name="_xlnm.Print_Titles" localSheetId="0">'Исполнение по КВСР_2'!$11:$12</definedName>
    <definedName name="_xlnm.Print_Area" localSheetId="0">'Исполнение по КВСР_2'!$A$1:$F$49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<sst xmlns="http://schemas.openxmlformats.org/spreadsheetml/2006/main" count="45" uniqueCount="45">
  <si>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</si>
  <si>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</si>
  <si>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</si>
  <si>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</si>
  <si>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</si>
  <si>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</si>
  <si>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</si>
  <si>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</si>
  <si>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</si>
  <si>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</si>
  <si>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</si>
  <si>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</si>
  <si>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</si>
  <si>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</si>
  <si>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</si>
  <si>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</si>
  <si>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</si>
  <si>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</si>
  <si>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</si>
  <si>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</si>
  <si>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</si>
  <si>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</si>
  <si>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</si>
  <si>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</si>
  <si>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</si>
  <si>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</si>
  <si>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</si>
  <si>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</si>
  <si>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% исполне-ния</t>
  </si>
  <si>
    <t>Р А С Х О Д Ы</t>
  </si>
  <si>
    <t>Утверждено, рублей</t>
  </si>
  <si>
    <t>Исполнено, рублей</t>
  </si>
  <si>
    <t>Массовый спорт</t>
  </si>
  <si>
    <t>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</si>
  <si>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</si>
  <si>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</si>
  <si>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социальной политики</t>
  </si>
  <si>
    <t>Всего</t>
  </si>
  <si>
    <t>Охрана окружающей среды</t>
  </si>
  <si>
    <t>Другие вопросы в области охраны окружающей среды</t>
  </si>
  <si>
    <t>бюджета сельского поселения Сорум за 2020 год по разделам и подразделам классификации расходов бюджетов</t>
  </si>
  <si>
    <t>Обеспечение проведения выборов и референдумов</t>
  </si>
  <si>
    <t>Сельское хозяйство и рыболовство</t>
  </si>
  <si>
    <t>Коммунальное хозяйство</t>
  </si>
  <si>
    <t xml:space="preserve">      от 12 мая 2021 года № 18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</si>
</sst>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.00;[Red]\-#,##0.00;0.00"/>
    <numFmt numFmtId="167" formatCode="000"/>
    <numFmt numFmtId="168" formatCode="0000000"/>
    <numFmt numFmtId="169" formatCode="00"/>
    <numFmt numFmtId="170" formatCode="#,##0.0_ ;[Red]\-#,##0.0\ "/>
    <numFmt numFmtId="171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67" fontId="3" fillId="0" borderId="10" xfId="52" applyNumberFormat="1" applyFont="1" applyFill="1" applyBorder="1" applyAlignment="1" applyProtection="1">
      <alignment vertical="top" wrapText="1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Font="1" applyBorder="1">
      <alignment/>
      <protection/>
    </xf>
    <xf numFmtId="166" fontId="4" fillId="0" borderId="10" xfId="52" applyNumberFormat="1" applyFont="1" applyFill="1" applyBorder="1" applyAlignment="1" applyProtection="1">
      <alignment horizontal="center" vertical="center"/>
      <protection hidden="1"/>
    </xf>
    <xf numFmtId="170" fontId="4" fillId="0" borderId="10" xfId="52" applyNumberFormat="1" applyFont="1" applyFill="1" applyBorder="1" applyAlignment="1" applyProtection="1">
      <alignment horizontal="center" vertical="center"/>
      <protection hidden="1"/>
    </xf>
    <xf numFmtId="166" fontId="3" fillId="0" borderId="10" xfId="52" applyNumberFormat="1" applyFont="1" applyFill="1" applyBorder="1" applyAlignment="1" applyProtection="1">
      <alignment horizontal="center" vertical="center"/>
      <protection hidden="1"/>
    </xf>
    <xf numFmtId="170" fontId="3" fillId="0" borderId="10" xfId="52" applyNumberFormat="1" applyFont="1" applyFill="1" applyBorder="1" applyAlignment="1" applyProtection="1">
      <alignment horizontal="center" vertical="center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Font="1">
      <alignment/>
      <protection/>
    </xf>
    <xf numFmtId="167" fontId="3" fillId="33" borderId="10" xfId="52" applyNumberFormat="1" applyFont="1" applyFill="1" applyBorder="1" applyAlignment="1" applyProtection="1">
      <alignment wrapText="1"/>
      <protection hidden="1"/>
    </xf>
    <xf numFmtId="167" fontId="3" fillId="33" borderId="10" xfId="52" applyNumberFormat="1" applyFont="1" applyFill="1" applyBorder="1" applyAlignment="1" applyProtection="1">
      <alignment vertical="top" wrapText="1"/>
      <protection hidden="1"/>
    </xf>
    <xf numFmtId="0" fontId="5" fillId="0" borderId="0" xfId="52" applyFont="1" applyAlignment="1">
      <alignment horizontal="center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8"/>
  <sheetViews>
    <sheetView showGridLines="0" tabSelected="1" view="pageBreakPreview" zoomScaleSheetLayoutView="100" zoomScalePageLayoutView="0" workbookViewId="0" topLeftCell="A27">
      <selection activeCell="A1" sqref="A1:F49"/>
    </sheetView>
  </sheetViews>
  <sheetFormatPr defaultColWidth="9.140625" defaultRowHeight="15"/>
  <cols>
    <col min="1" max="1" width="48.421875" style="11" customWidth="1"/>
    <col min="2" max="2" width="4.421875" style="11" customWidth="1"/>
    <col min="3" max="3" width="4.57421875" style="11" customWidth="1"/>
    <col min="4" max="5" width="15.7109375" style="11" customWidth="1"/>
    <col min="6" max="6" width="9.8515625" style="11" customWidth="1"/>
    <col min="7" max="16384" width="9.140625" style="11" customWidth="1"/>
  </cols>
  <sheetData>
    <row r="1" spans="1:6" s="10" customFormat="1" ht="15">
      <c r="A1" s="9"/>
      <c r="B1" s="9"/>
      <c r="C1" s="9"/>
      <c r="D1" s="26" t="s">
        <v>33</v>
      </c>
      <c r="E1" s="26"/>
      <c r="F1" s="26"/>
    </row>
    <row r="2" spans="1:6" s="10" customFormat="1" ht="15">
      <c r="A2" s="9"/>
      <c r="B2" s="9"/>
      <c r="C2" s="9"/>
      <c r="D2" s="26" t="s">
        <v>24</v>
      </c>
      <c r="E2" s="26"/>
      <c r="F2" s="26"/>
    </row>
    <row r="3" spans="1:6" s="10" customFormat="1" ht="15">
      <c r="A3" s="9"/>
      <c r="B3" s="9"/>
      <c r="C3" s="9"/>
      <c r="D3" s="26" t="s">
        <v>25</v>
      </c>
      <c r="E3" s="26"/>
      <c r="F3" s="26"/>
    </row>
    <row r="4" spans="1:6" s="10" customFormat="1" ht="15">
      <c r="A4" s="9"/>
      <c r="B4" s="9"/>
      <c r="C4" s="9"/>
      <c r="D4" s="26" t="s">
        <v>44</v>
      </c>
      <c r="E4" s="26"/>
      <c r="F4" s="26"/>
    </row>
    <row r="5" spans="1:6" s="10" customFormat="1" ht="15">
      <c r="A5" s="9"/>
      <c r="B5" s="9"/>
      <c r="C5" s="9"/>
      <c r="D5" s="9"/>
      <c r="E5" s="9"/>
      <c r="F5" s="9"/>
    </row>
    <row r="6" spans="1:6" s="10" customFormat="1" ht="15">
      <c r="A6" s="9"/>
      <c r="B6" s="9"/>
      <c r="C6" s="9"/>
      <c r="D6" s="9"/>
      <c r="E6" s="9"/>
      <c r="F6" s="9"/>
    </row>
    <row r="7" spans="1:6" s="10" customFormat="1" ht="15">
      <c r="A7" s="9"/>
      <c r="B7" s="9"/>
      <c r="C7" s="9"/>
      <c r="D7" s="9"/>
      <c r="E7" s="9"/>
      <c r="F7" s="9"/>
    </row>
    <row r="8" spans="1:6" s="10" customFormat="1" ht="18.75" customHeight="1">
      <c r="A8" s="28" t="s">
        <v>29</v>
      </c>
      <c r="B8" s="28"/>
      <c r="C8" s="28"/>
      <c r="D8" s="28"/>
      <c r="E8" s="28"/>
      <c r="F8" s="28"/>
    </row>
    <row r="9" spans="1:6" s="10" customFormat="1" ht="31.5" customHeight="1">
      <c r="A9" s="27" t="s">
        <v>40</v>
      </c>
      <c r="B9" s="27"/>
      <c r="C9" s="27"/>
      <c r="D9" s="27"/>
      <c r="E9" s="27"/>
      <c r="F9" s="27"/>
    </row>
    <row r="10" spans="1:6" s="10" customFormat="1" ht="12.75" customHeight="1">
      <c r="A10" s="1"/>
      <c r="B10" s="1"/>
      <c r="C10" s="1"/>
      <c r="D10" s="2"/>
      <c r="E10" s="3"/>
      <c r="F10" s="4"/>
    </row>
    <row r="11" spans="1:6" ht="76.5" customHeight="1">
      <c r="A11" s="13" t="s">
        <v>23</v>
      </c>
      <c r="B11" s="12" t="s">
        <v>22</v>
      </c>
      <c r="C11" s="12" t="s">
        <v>21</v>
      </c>
      <c r="D11" s="5" t="s">
        <v>30</v>
      </c>
      <c r="E11" s="5" t="s">
        <v>31</v>
      </c>
      <c r="F11" s="5" t="s">
        <v>28</v>
      </c>
    </row>
    <row r="12" spans="1:6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">
      <c r="A13" s="8" t="s">
        <v>20</v>
      </c>
      <c r="B13" s="19">
        <v>1</v>
      </c>
      <c r="C13" s="19">
        <v>0</v>
      </c>
      <c r="D13" s="15">
        <f>SUM(D14:D20)</f>
        <v>13891150.45</v>
      </c>
      <c r="E13" s="15">
        <f>SUM(E14:E20)</f>
        <v>13769204.649999999</v>
      </c>
      <c r="F13" s="16">
        <f aca="true" t="shared" si="0" ref="F13:F45">E13/D13*100</f>
        <v>99.12213318516034</v>
      </c>
    </row>
    <row r="14" spans="1:6" ht="46.5">
      <c r="A14" s="7" t="s">
        <v>19</v>
      </c>
      <c r="B14" s="20">
        <v>1</v>
      </c>
      <c r="C14" s="20">
        <v>2</v>
      </c>
      <c r="D14" s="17">
        <v>2727957.78</v>
      </c>
      <c r="E14" s="17">
        <v>2727957.78</v>
      </c>
      <c r="F14" s="18">
        <f t="shared" si="0"/>
        <v>100</v>
      </c>
    </row>
    <row r="15" spans="1:6" ht="62.25">
      <c r="A15" s="7" t="s">
        <v>18</v>
      </c>
      <c r="B15" s="20">
        <v>1</v>
      </c>
      <c r="C15" s="20">
        <v>3</v>
      </c>
      <c r="D15" s="17">
        <v>10000</v>
      </c>
      <c r="E15" s="17">
        <v>10000</v>
      </c>
      <c r="F15" s="18">
        <f t="shared" si="0"/>
        <v>100</v>
      </c>
    </row>
    <row r="16" spans="1:6" ht="65.25" customHeight="1">
      <c r="A16" s="7" t="s">
        <v>17</v>
      </c>
      <c r="B16" s="20">
        <v>1</v>
      </c>
      <c r="C16" s="20">
        <v>4</v>
      </c>
      <c r="D16" s="17">
        <v>9457404.84</v>
      </c>
      <c r="E16" s="17">
        <v>9454183.59</v>
      </c>
      <c r="F16" s="18">
        <f t="shared" si="0"/>
        <v>99.96593938765976</v>
      </c>
    </row>
    <row r="17" spans="1:6" ht="52.5" customHeight="1">
      <c r="A17" s="7" t="s">
        <v>34</v>
      </c>
      <c r="B17" s="20">
        <v>1</v>
      </c>
      <c r="C17" s="20">
        <v>6</v>
      </c>
      <c r="D17" s="17">
        <v>26700</v>
      </c>
      <c r="E17" s="17">
        <v>26700</v>
      </c>
      <c r="F17" s="18">
        <f t="shared" si="0"/>
        <v>100</v>
      </c>
    </row>
    <row r="18" spans="1:6" ht="31.5" customHeight="1">
      <c r="A18" s="24" t="s">
        <v>41</v>
      </c>
      <c r="B18" s="20">
        <v>1</v>
      </c>
      <c r="C18" s="20">
        <v>7</v>
      </c>
      <c r="D18" s="17">
        <v>102437.83</v>
      </c>
      <c r="E18" s="17">
        <v>102437.83</v>
      </c>
      <c r="F18" s="18">
        <f t="shared" si="0"/>
        <v>100</v>
      </c>
    </row>
    <row r="19" spans="1:6" ht="17.25" customHeight="1">
      <c r="A19" s="7" t="s">
        <v>16</v>
      </c>
      <c r="B19" s="20">
        <v>1</v>
      </c>
      <c r="C19" s="20">
        <v>11</v>
      </c>
      <c r="D19" s="17">
        <v>100000</v>
      </c>
      <c r="E19" s="17">
        <v>0</v>
      </c>
      <c r="F19" s="18">
        <f t="shared" si="0"/>
        <v>0</v>
      </c>
    </row>
    <row r="20" spans="1:6" ht="18.75" customHeight="1">
      <c r="A20" s="7" t="s">
        <v>15</v>
      </c>
      <c r="B20" s="20">
        <v>1</v>
      </c>
      <c r="C20" s="20">
        <v>13</v>
      </c>
      <c r="D20" s="17">
        <v>1466650</v>
      </c>
      <c r="E20" s="17">
        <v>1447925.45</v>
      </c>
      <c r="F20" s="18">
        <f t="shared" si="0"/>
        <v>98.72331162854124</v>
      </c>
    </row>
    <row r="21" spans="1:6" ht="15">
      <c r="A21" s="8" t="s">
        <v>14</v>
      </c>
      <c r="B21" s="19">
        <v>2</v>
      </c>
      <c r="C21" s="19">
        <v>0</v>
      </c>
      <c r="D21" s="15">
        <f>D22</f>
        <v>887712.81</v>
      </c>
      <c r="E21" s="15">
        <f>E22</f>
        <v>887712.81</v>
      </c>
      <c r="F21" s="16">
        <f t="shared" si="0"/>
        <v>100</v>
      </c>
    </row>
    <row r="22" spans="1:6" ht="15">
      <c r="A22" s="7" t="s">
        <v>13</v>
      </c>
      <c r="B22" s="20">
        <v>2</v>
      </c>
      <c r="C22" s="20">
        <v>3</v>
      </c>
      <c r="D22" s="17">
        <v>887712.81</v>
      </c>
      <c r="E22" s="17">
        <v>887712.81</v>
      </c>
      <c r="F22" s="18">
        <f t="shared" si="0"/>
        <v>100</v>
      </c>
    </row>
    <row r="23" spans="1:6" ht="30.75">
      <c r="A23" s="8" t="s">
        <v>12</v>
      </c>
      <c r="B23" s="19">
        <v>3</v>
      </c>
      <c r="C23" s="19">
        <v>0</v>
      </c>
      <c r="D23" s="15">
        <f>D24+D25+D26</f>
        <v>93700</v>
      </c>
      <c r="E23" s="15">
        <f>E24+E25+E26</f>
        <v>92700</v>
      </c>
      <c r="F23" s="16">
        <f t="shared" si="0"/>
        <v>98.93276414087512</v>
      </c>
    </row>
    <row r="24" spans="1:6" ht="15">
      <c r="A24" s="7" t="s">
        <v>11</v>
      </c>
      <c r="B24" s="20">
        <v>3</v>
      </c>
      <c r="C24" s="20">
        <v>4</v>
      </c>
      <c r="D24" s="17">
        <v>27600</v>
      </c>
      <c r="E24" s="17">
        <v>27600</v>
      </c>
      <c r="F24" s="18">
        <f t="shared" si="0"/>
        <v>100</v>
      </c>
    </row>
    <row r="25" spans="1:6" ht="46.5">
      <c r="A25" s="7" t="s">
        <v>10</v>
      </c>
      <c r="B25" s="20">
        <v>3</v>
      </c>
      <c r="C25" s="20">
        <v>9</v>
      </c>
      <c r="D25" s="17">
        <v>12500</v>
      </c>
      <c r="E25" s="17">
        <v>12500</v>
      </c>
      <c r="F25" s="18">
        <f t="shared" si="0"/>
        <v>100</v>
      </c>
    </row>
    <row r="26" spans="1:6" ht="46.5">
      <c r="A26" s="7" t="s">
        <v>9</v>
      </c>
      <c r="B26" s="20">
        <v>3</v>
      </c>
      <c r="C26" s="20">
        <v>14</v>
      </c>
      <c r="D26" s="17">
        <v>53600</v>
      </c>
      <c r="E26" s="17">
        <v>52600</v>
      </c>
      <c r="F26" s="18">
        <f t="shared" si="0"/>
        <v>98.13432835820896</v>
      </c>
    </row>
    <row r="27" spans="1:6" ht="15">
      <c r="A27" s="8" t="s">
        <v>8</v>
      </c>
      <c r="B27" s="19">
        <v>4</v>
      </c>
      <c r="C27" s="19">
        <v>0</v>
      </c>
      <c r="D27" s="15">
        <f>D30+D31+D29+D28</f>
        <v>2912810.6599999997</v>
      </c>
      <c r="E27" s="15">
        <f>E30+E31+E29+E28</f>
        <v>878874.25</v>
      </c>
      <c r="F27" s="16">
        <f t="shared" si="0"/>
        <v>30.172721559594954</v>
      </c>
    </row>
    <row r="28" spans="1:6" ht="15">
      <c r="A28" s="7" t="s">
        <v>42</v>
      </c>
      <c r="B28" s="20">
        <v>4</v>
      </c>
      <c r="C28" s="20">
        <v>5</v>
      </c>
      <c r="D28" s="17">
        <v>13255.9</v>
      </c>
      <c r="E28" s="17">
        <v>13255.9</v>
      </c>
      <c r="F28" s="18">
        <f t="shared" si="0"/>
        <v>100</v>
      </c>
    </row>
    <row r="29" spans="1:6" ht="15">
      <c r="A29" s="7" t="s">
        <v>35</v>
      </c>
      <c r="B29" s="20">
        <v>4</v>
      </c>
      <c r="C29" s="20">
        <v>9</v>
      </c>
      <c r="D29" s="17">
        <v>2339354.76</v>
      </c>
      <c r="E29" s="17">
        <v>309574</v>
      </c>
      <c r="F29" s="18">
        <f t="shared" si="0"/>
        <v>13.233307119267367</v>
      </c>
    </row>
    <row r="30" spans="1:6" ht="15">
      <c r="A30" s="7" t="s">
        <v>7</v>
      </c>
      <c r="B30" s="20">
        <v>4</v>
      </c>
      <c r="C30" s="20">
        <v>10</v>
      </c>
      <c r="D30" s="17">
        <v>546200</v>
      </c>
      <c r="E30" s="17">
        <v>542284.35</v>
      </c>
      <c r="F30" s="18">
        <f t="shared" si="0"/>
        <v>99.28311058220432</v>
      </c>
    </row>
    <row r="31" spans="1:6" ht="30.75">
      <c r="A31" s="7" t="s">
        <v>6</v>
      </c>
      <c r="B31" s="20">
        <v>4</v>
      </c>
      <c r="C31" s="20">
        <v>12</v>
      </c>
      <c r="D31" s="17">
        <v>14000</v>
      </c>
      <c r="E31" s="17">
        <v>13760</v>
      </c>
      <c r="F31" s="18">
        <f t="shared" si="0"/>
        <v>98.28571428571429</v>
      </c>
    </row>
    <row r="32" spans="1:6" ht="15">
      <c r="A32" s="8" t="s">
        <v>5</v>
      </c>
      <c r="B32" s="19">
        <v>5</v>
      </c>
      <c r="C32" s="19">
        <v>0</v>
      </c>
      <c r="D32" s="15">
        <f>SUM(D33:D35)</f>
        <v>5028943.32</v>
      </c>
      <c r="E32" s="15">
        <f>SUM(E33:E35)</f>
        <v>4963769.93</v>
      </c>
      <c r="F32" s="16">
        <f t="shared" si="0"/>
        <v>98.70403411108637</v>
      </c>
    </row>
    <row r="33" spans="1:6" ht="15">
      <c r="A33" s="7" t="s">
        <v>4</v>
      </c>
      <c r="B33" s="20">
        <v>5</v>
      </c>
      <c r="C33" s="20">
        <v>1</v>
      </c>
      <c r="D33" s="17">
        <v>195581.15</v>
      </c>
      <c r="E33" s="17">
        <v>188776.58</v>
      </c>
      <c r="F33" s="18">
        <f t="shared" si="0"/>
        <v>96.52084569499668</v>
      </c>
    </row>
    <row r="34" spans="1:6" ht="15">
      <c r="A34" s="23" t="s">
        <v>43</v>
      </c>
      <c r="B34" s="20">
        <v>5</v>
      </c>
      <c r="C34" s="20">
        <v>2</v>
      </c>
      <c r="D34" s="17">
        <v>1034837.34</v>
      </c>
      <c r="E34" s="17">
        <v>987448.63</v>
      </c>
      <c r="F34" s="18">
        <f t="shared" si="0"/>
        <v>95.4206609900644</v>
      </c>
    </row>
    <row r="35" spans="1:6" ht="15">
      <c r="A35" s="7" t="s">
        <v>3</v>
      </c>
      <c r="B35" s="20">
        <v>5</v>
      </c>
      <c r="C35" s="20">
        <v>3</v>
      </c>
      <c r="D35" s="17">
        <v>3798524.83</v>
      </c>
      <c r="E35" s="17">
        <v>3787544.72</v>
      </c>
      <c r="F35" s="18">
        <f t="shared" si="0"/>
        <v>99.71093752202746</v>
      </c>
    </row>
    <row r="36" spans="1:6" s="22" customFormat="1" ht="15">
      <c r="A36" s="8" t="s">
        <v>38</v>
      </c>
      <c r="B36" s="19">
        <v>6</v>
      </c>
      <c r="C36" s="19">
        <v>0</v>
      </c>
      <c r="D36" s="15">
        <f>D37</f>
        <v>301400</v>
      </c>
      <c r="E36" s="15">
        <f>E37</f>
        <v>301400</v>
      </c>
      <c r="F36" s="16">
        <v>100</v>
      </c>
    </row>
    <row r="37" spans="1:6" ht="30.75">
      <c r="A37" s="7" t="s">
        <v>39</v>
      </c>
      <c r="B37" s="20">
        <v>6</v>
      </c>
      <c r="C37" s="20">
        <v>5</v>
      </c>
      <c r="D37" s="17">
        <v>301400</v>
      </c>
      <c r="E37" s="17">
        <v>301400</v>
      </c>
      <c r="F37" s="18">
        <v>100</v>
      </c>
    </row>
    <row r="38" spans="1:6" ht="16.5" customHeight="1">
      <c r="A38" s="8" t="s">
        <v>26</v>
      </c>
      <c r="B38" s="19">
        <v>8</v>
      </c>
      <c r="C38" s="19">
        <v>0</v>
      </c>
      <c r="D38" s="15">
        <f>D39</f>
        <v>4295000</v>
      </c>
      <c r="E38" s="15">
        <f>E39</f>
        <v>4274500</v>
      </c>
      <c r="F38" s="16">
        <f t="shared" si="0"/>
        <v>99.52270081490104</v>
      </c>
    </row>
    <row r="39" spans="1:6" ht="15">
      <c r="A39" s="7" t="s">
        <v>2</v>
      </c>
      <c r="B39" s="20">
        <v>8</v>
      </c>
      <c r="C39" s="20">
        <v>1</v>
      </c>
      <c r="D39" s="17">
        <v>4295000</v>
      </c>
      <c r="E39" s="17">
        <v>4274500</v>
      </c>
      <c r="F39" s="18">
        <f t="shared" si="0"/>
        <v>99.52270081490104</v>
      </c>
    </row>
    <row r="40" spans="1:6" ht="15">
      <c r="A40" s="8" t="s">
        <v>1</v>
      </c>
      <c r="B40" s="19">
        <v>10</v>
      </c>
      <c r="C40" s="19">
        <v>0</v>
      </c>
      <c r="D40" s="15">
        <f>D41+D42</f>
        <v>68300</v>
      </c>
      <c r="E40" s="15">
        <f>E41+E42</f>
        <v>65595</v>
      </c>
      <c r="F40" s="16">
        <f t="shared" si="0"/>
        <v>96.03953147877013</v>
      </c>
    </row>
    <row r="41" spans="1:6" ht="15">
      <c r="A41" s="7" t="s">
        <v>0</v>
      </c>
      <c r="B41" s="20">
        <v>10</v>
      </c>
      <c r="C41" s="20">
        <v>1</v>
      </c>
      <c r="D41" s="17">
        <v>60000</v>
      </c>
      <c r="E41" s="17">
        <v>60000</v>
      </c>
      <c r="F41" s="18">
        <f t="shared" si="0"/>
        <v>100</v>
      </c>
    </row>
    <row r="42" spans="1:6" ht="30.75">
      <c r="A42" s="7" t="s">
        <v>36</v>
      </c>
      <c r="B42" s="20">
        <v>10</v>
      </c>
      <c r="C42" s="20">
        <v>6</v>
      </c>
      <c r="D42" s="17">
        <v>8300</v>
      </c>
      <c r="E42" s="17">
        <v>5595</v>
      </c>
      <c r="F42" s="18">
        <f t="shared" si="0"/>
        <v>67.40963855421687</v>
      </c>
    </row>
    <row r="43" spans="1:6" ht="19.5" customHeight="1">
      <c r="A43" s="8" t="s">
        <v>27</v>
      </c>
      <c r="B43" s="19">
        <v>11</v>
      </c>
      <c r="C43" s="19">
        <v>0</v>
      </c>
      <c r="D43" s="15">
        <f>D44</f>
        <v>4182400</v>
      </c>
      <c r="E43" s="15">
        <f>E44</f>
        <v>4182400</v>
      </c>
      <c r="F43" s="16">
        <f t="shared" si="0"/>
        <v>100</v>
      </c>
    </row>
    <row r="44" spans="1:6" ht="19.5" customHeight="1">
      <c r="A44" s="7" t="s">
        <v>32</v>
      </c>
      <c r="B44" s="20">
        <v>11</v>
      </c>
      <c r="C44" s="20">
        <v>2</v>
      </c>
      <c r="D44" s="17">
        <v>4182400</v>
      </c>
      <c r="E44" s="17">
        <v>4182400</v>
      </c>
      <c r="F44" s="18">
        <f t="shared" si="0"/>
        <v>100</v>
      </c>
    </row>
    <row r="45" spans="1:6" ht="15">
      <c r="A45" s="6" t="s">
        <v>37</v>
      </c>
      <c r="B45" s="21"/>
      <c r="C45" s="21"/>
      <c r="D45" s="15">
        <f>D43+D40+D38+D32+D27+D23+D21+D13+D36</f>
        <v>31661417.24</v>
      </c>
      <c r="E45" s="15">
        <f>E43+E40+E38+E32+E27+E23+E21+E13+E36</f>
        <v>29416156.64</v>
      </c>
      <c r="F45" s="16">
        <f t="shared" si="0"/>
        <v>92.90852780537124</v>
      </c>
    </row>
    <row r="46" spans="1:6" s="10" customFormat="1" ht="12.75" customHeight="1">
      <c r="A46" s="4"/>
      <c r="B46" s="4"/>
      <c r="C46" s="4"/>
      <c r="D46" s="4"/>
      <c r="E46" s="4"/>
      <c r="F46" s="4"/>
    </row>
    <row r="47" spans="2:4" s="10" customFormat="1" ht="15">
      <c r="B47" s="14"/>
      <c r="C47" s="14"/>
      <c r="D47" s="14"/>
    </row>
    <row r="48" spans="1:6" s="10" customFormat="1" ht="15">
      <c r="A48" s="25"/>
      <c r="B48" s="25"/>
      <c r="C48" s="25"/>
      <c r="D48" s="25"/>
      <c r="E48" s="25"/>
      <c r="F48" s="25"/>
    </row>
    <row r="49" s="10" customFormat="1" ht="15"/>
    <row r="50" s="10" customFormat="1" ht="15"/>
  </sheetData>
  <sheetProtection/>
  <mergeCells count="7">
    <mergeCell ref="A48:F48"/>
    <mergeCell ref="D1:F1"/>
    <mergeCell ref="D2:F2"/>
    <mergeCell ref="D3:F3"/>
    <mergeCell ref="D4:F4"/>
    <mergeCell ref="A9:F9"/>
    <mergeCell ref="A8:F8"/>
  </mergeCells>
  <printOptions/>
  <pageMargins left="1.0826771653543308" right="0.5905511811023623" top="0.984251968503937" bottom="0.7874015748031497" header="0.5118110236220472" footer="0.5118110236220472"/>
  <pageSetup fitToHeight="0" horizontalDpi="600" verticalDpi="600" orientation="portrait" paperSize="9" scale="8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1</cp:lastModifiedBy>
  <cp:lastPrinted>2021-05-12T04:06:38Z</cp:lastPrinted>
  <dcterms:created xsi:type="dcterms:W3CDTF">2015-04-03T03:44:10Z</dcterms:created>
  <dcterms:modified xsi:type="dcterms:W3CDTF">2021-05-12T04:07:47Z</dcterms:modified>
  <cp:category/>
  <cp:version/>
  <cp:contentType/>
  <cp:contentStatus/>
</cp:coreProperties>
</file>